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426"/>
  <workbookPr filterPrivacy="1" defaultThemeVersion="124226"/>
  <xr:revisionPtr revIDLastSave="0" documentId="13_ncr:1_{F1FB0E5D-C8C0-4CE1-B48E-4F399DE9C037}" xr6:coauthVersionLast="47" xr6:coauthVersionMax="47" xr10:uidLastSave="{00000000-0000-0000-0000-000000000000}"/>
  <bookViews>
    <workbookView xWindow="-108" yWindow="-108" windowWidth="23256" windowHeight="12456" xr2:uid="{00000000-000D-0000-FFFF-FFFF00000000}"/>
  </bookViews>
  <sheets>
    <sheet name="mått" sheetId="5" r:id="rId1"/>
    <sheet name="Blad1" sheetId="6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J20" i="5" l="1"/>
  <c r="J19" i="5"/>
  <c r="J8" i="5"/>
  <c r="J7" i="5"/>
  <c r="E20" i="5"/>
  <c r="E19" i="5"/>
  <c r="E7" i="5"/>
  <c r="B23" i="5"/>
  <c r="B17" i="5"/>
  <c r="B5" i="5"/>
  <c r="B11" i="5"/>
  <c r="C7" i="5"/>
  <c r="G23" i="5"/>
  <c r="G11" i="5"/>
  <c r="B7" i="5"/>
  <c r="B10" i="5" s="1"/>
  <c r="G17" i="5" l="1"/>
  <c r="G5" i="5"/>
  <c r="E23" i="5"/>
  <c r="J22" i="5"/>
  <c r="J23" i="5" s="1"/>
  <c r="E22" i="5"/>
  <c r="J21" i="5"/>
  <c r="H21" i="5"/>
  <c r="G21" i="5"/>
  <c r="H22" i="5" s="1"/>
  <c r="E21" i="5"/>
  <c r="C21" i="5"/>
  <c r="B21" i="5"/>
  <c r="C22" i="5" s="1"/>
  <c r="H20" i="5"/>
  <c r="G20" i="5"/>
  <c r="C20" i="5"/>
  <c r="B20" i="5"/>
  <c r="H19" i="5"/>
  <c r="G19" i="5"/>
  <c r="H23" i="5" s="1"/>
  <c r="C19" i="5"/>
  <c r="B19" i="5"/>
  <c r="C23" i="5" s="1"/>
  <c r="G22" i="5" l="1"/>
  <c r="B22" i="5"/>
  <c r="J9" i="5"/>
  <c r="E9" i="5"/>
  <c r="J10" i="5"/>
  <c r="J11" i="5" s="1"/>
  <c r="E10" i="5"/>
  <c r="E11" i="5"/>
  <c r="H7" i="5"/>
  <c r="H8" i="5"/>
  <c r="H9" i="5"/>
  <c r="G9" i="5"/>
  <c r="H10" i="5" s="1"/>
  <c r="G8" i="5"/>
  <c r="G7" i="5"/>
  <c r="H11" i="5" s="1"/>
  <c r="G10" i="5" l="1"/>
  <c r="C8" i="5" l="1"/>
  <c r="E8" i="5" s="1"/>
  <c r="B8" i="5"/>
  <c r="C11" i="5"/>
  <c r="C9" i="5"/>
  <c r="B9" i="5"/>
  <c r="C10" i="5" s="1"/>
</calcChain>
</file>

<file path=xl/sharedStrings.xml><?xml version="1.0" encoding="utf-8"?>
<sst xmlns="http://schemas.openxmlformats.org/spreadsheetml/2006/main" count="90" uniqueCount="25">
  <si>
    <t>Bredd</t>
  </si>
  <si>
    <t>Höjd</t>
  </si>
  <si>
    <t>Djup</t>
  </si>
  <si>
    <t>Volym:</t>
  </si>
  <si>
    <t>Botten, Toppen</t>
  </si>
  <si>
    <t>Bakstycke</t>
  </si>
  <si>
    <t>Front:</t>
  </si>
  <si>
    <t>Utsidor:</t>
  </si>
  <si>
    <t>Yttermått</t>
  </si>
  <si>
    <t>Innersida:</t>
  </si>
  <si>
    <t>Yttersida:</t>
  </si>
  <si>
    <t>Höjd:</t>
  </si>
  <si>
    <t>Bredd baksida:</t>
  </si>
  <si>
    <t>Bredd rak baffel:</t>
  </si>
  <si>
    <r>
      <t xml:space="preserve">Bredd </t>
    </r>
    <r>
      <rPr>
        <sz val="9"/>
        <color rgb="FFFF0000"/>
        <rFont val="Calibri"/>
        <family val="2"/>
        <scheme val="minor"/>
      </rPr>
      <t>sned</t>
    </r>
    <r>
      <rPr>
        <sz val="9"/>
        <color theme="1"/>
        <rFont val="Calibri"/>
        <family val="2"/>
        <scheme val="minor"/>
      </rPr>
      <t xml:space="preserve"> baffel:</t>
    </r>
  </si>
  <si>
    <r>
      <rPr>
        <b/>
        <sz val="9"/>
        <color rgb="FFFF0000"/>
        <rFont val="Calibri"/>
        <family val="2"/>
        <scheme val="minor"/>
      </rPr>
      <t>Vinklad</t>
    </r>
    <r>
      <rPr>
        <b/>
        <sz val="9"/>
        <color theme="1"/>
        <rFont val="Calibri"/>
        <family val="2"/>
        <scheme val="minor"/>
      </rPr>
      <t xml:space="preserve"> baffel:</t>
    </r>
  </si>
  <si>
    <r>
      <rPr>
        <b/>
        <sz val="9"/>
        <color rgb="FFFF0000"/>
        <rFont val="Calibri"/>
        <family val="2"/>
        <scheme val="minor"/>
      </rPr>
      <t>Rak</t>
    </r>
    <r>
      <rPr>
        <b/>
        <sz val="9"/>
        <color theme="1"/>
        <rFont val="Calibri"/>
        <family val="2"/>
        <scheme val="minor"/>
      </rPr>
      <t xml:space="preserve"> baffel:</t>
    </r>
  </si>
  <si>
    <t>MDF exkl baffel</t>
  </si>
  <si>
    <t>Insidor:</t>
  </si>
  <si>
    <t>*</t>
  </si>
  <si>
    <t>mm</t>
  </si>
  <si>
    <t>Djup (medel)</t>
  </si>
  <si>
    <t>Test 2:</t>
  </si>
  <si>
    <t xml:space="preserve">Tjocklek baffel: </t>
  </si>
  <si>
    <t xml:space="preserve">Vinkel: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</si>
</sst>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</borders>
  <cellStyleXfs count="1">
    <xf numFmtId="0" fontId="0" fillId="0" borderId="0"/>
  </cellStyleXfs>
  <cellXfs count="32">
    <xf numFmtId="0" fontId="0" fillId="0" borderId="0" xfId="0"/>
    <xf numFmtId="0" fontId="1" fillId="2" borderId="1" xfId="0" applyFont="1" applyFill="1" applyBorder="1"/>
    <xf numFmtId="0" fontId="1" fillId="2" borderId="7" xfId="0" applyFont="1" applyFill="1" applyBorder="1"/>
    <xf numFmtId="0" fontId="2" fillId="2" borderId="3" xfId="0" applyFont="1" applyFill="1" applyBorder="1" applyAlignment="1">
      <alignment horizontal="left" indent="1"/>
    </xf>
    <xf numFmtId="0" fontId="2" fillId="2" borderId="0" xfId="0" applyFont="1" applyFill="1" applyAlignment="1">
      <alignment horizontal="left" indent="1"/>
    </xf>
    <xf numFmtId="0" fontId="1" fillId="2" borderId="3" xfId="0" applyFont="1" applyFill="1" applyBorder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5" xfId="0" applyFont="1" applyFill="1" applyBorder="1" applyAlignment="1">
      <alignment horizontal="left" indent="1"/>
    </xf>
    <xf numFmtId="0" fontId="2" fillId="2" borderId="8" xfId="0" applyFont="1" applyFill="1" applyBorder="1" applyAlignment="1">
      <alignment horizontal="center"/>
    </xf>
    <xf numFmtId="0" fontId="2" fillId="2" borderId="8" xfId="0" applyFont="1" applyFill="1" applyBorder="1" applyAlignment="1">
      <alignment horizontal="left" indent="1"/>
    </xf>
    <xf numFmtId="0" fontId="1" fillId="2" borderId="1" xfId="0" applyFont="1" applyFill="1" applyBorder="1" applyAlignment="1">
      <alignment horizontal="center"/>
    </xf>
    <xf numFmtId="0" fontId="2" fillId="2" borderId="2" xfId="0" applyFont="1" applyFill="1" applyBorder="1"/>
    <xf numFmtId="0" fontId="2" fillId="2" borderId="3" xfId="0" applyFont="1" applyFill="1" applyBorder="1" applyAlignment="1">
      <alignment horizontal="right"/>
    </xf>
    <xf numFmtId="0" fontId="2" fillId="2" borderId="4" xfId="0" applyFont="1" applyFill="1" applyBorder="1" applyAlignment="1">
      <alignment horizontal="left"/>
    </xf>
    <xf numFmtId="0" fontId="2" fillId="2" borderId="5" xfId="0" applyFont="1" applyFill="1" applyBorder="1" applyAlignment="1">
      <alignment horizontal="right"/>
    </xf>
    <xf numFmtId="0" fontId="2" fillId="2" borderId="6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center"/>
    </xf>
    <xf numFmtId="0" fontId="2" fillId="2" borderId="0" xfId="0" applyFont="1" applyFill="1"/>
    <xf numFmtId="0" fontId="2" fillId="2" borderId="4" xfId="0" applyFont="1" applyFill="1" applyBorder="1"/>
    <xf numFmtId="0" fontId="2" fillId="0" borderId="7" xfId="0" applyFont="1" applyBorder="1" applyAlignment="1" applyProtection="1">
      <alignment horizontal="center"/>
      <protection locked="0"/>
    </xf>
    <xf numFmtId="0" fontId="2" fillId="0" borderId="0" xfId="0" applyFont="1" applyAlignment="1" applyProtection="1">
      <alignment horizontal="center"/>
      <protection locked="0"/>
    </xf>
    <xf numFmtId="2" fontId="2" fillId="2" borderId="0" xfId="0" applyNumberFormat="1" applyFont="1" applyFill="1" applyAlignment="1">
      <alignment horizontal="center"/>
    </xf>
    <xf numFmtId="0" fontId="2" fillId="2" borderId="0" xfId="0" applyFont="1" applyFill="1" applyBorder="1" applyAlignment="1">
      <alignment horizontal="left" indent="1"/>
    </xf>
    <xf numFmtId="0" fontId="2" fillId="0" borderId="0" xfId="0" applyFont="1" applyBorder="1" applyAlignment="1" applyProtection="1">
      <alignment horizontal="center"/>
      <protection locked="0"/>
    </xf>
    <xf numFmtId="0" fontId="2" fillId="2" borderId="0" xfId="0" applyFont="1" applyFill="1" applyBorder="1" applyAlignment="1">
      <alignment horizontal="center"/>
    </xf>
    <xf numFmtId="0" fontId="2" fillId="2" borderId="0" xfId="0" applyFont="1" applyFill="1" applyBorder="1"/>
    <xf numFmtId="0" fontId="2" fillId="2" borderId="0" xfId="0" applyFont="1" applyFill="1" applyBorder="1" applyAlignment="1">
      <alignment horizontal="right"/>
    </xf>
    <xf numFmtId="0" fontId="2" fillId="0" borderId="4" xfId="0" applyFont="1" applyBorder="1" applyAlignment="1" applyProtection="1">
      <alignment horizontal="center"/>
      <protection locked="0"/>
    </xf>
    <xf numFmtId="2" fontId="2" fillId="2" borderId="0" xfId="0" applyNumberFormat="1" applyFont="1" applyFill="1" applyBorder="1" applyAlignment="1">
      <alignment horizontal="center"/>
    </xf>
    <xf numFmtId="0" fontId="2" fillId="0" borderId="2" xfId="0" applyFont="1" applyBorder="1" applyAlignment="1" applyProtection="1">
      <alignment horizontal="center"/>
      <protection locked="0"/>
    </xf>
    <xf numFmtId="0" fontId="2" fillId="2" borderId="7" xfId="0" applyFont="1" applyFill="1" applyBorder="1" applyAlignment="1">
      <alignment horizontal="right"/>
    </xf>
  </cellXfs>
  <cellStyles count="1">
    <cellStyle name="Normal" xfId="0" builtinId="0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23"/>
  <sheetViews>
    <sheetView tabSelected="1" zoomScale="110" zoomScaleNormal="110" workbookViewId="0">
      <selection activeCell="M13" sqref="M13"/>
    </sheetView>
  </sheetViews>
  <sheetFormatPr defaultRowHeight="14.4" x14ac:dyDescent="0.3"/>
  <cols>
    <col min="1" max="1" width="13.77734375" bestFit="1" customWidth="1"/>
    <col min="2" max="2" width="5.6640625" customWidth="1"/>
    <col min="3" max="3" width="5.77734375" customWidth="1"/>
    <col min="4" max="4" width="13.33203125" bestFit="1" customWidth="1"/>
    <col min="5" max="5" width="6.33203125" customWidth="1"/>
    <col min="6" max="6" width="12.44140625" bestFit="1" customWidth="1"/>
    <col min="7" max="8" width="5.6640625" customWidth="1"/>
    <col min="9" max="9" width="13.33203125" bestFit="1" customWidth="1"/>
    <col min="10" max="10" width="5.88671875" customWidth="1"/>
  </cols>
  <sheetData>
    <row r="1" spans="1:10" x14ac:dyDescent="0.3">
      <c r="A1" s="1" t="s">
        <v>17</v>
      </c>
      <c r="B1" s="20">
        <v>16</v>
      </c>
      <c r="C1" s="17"/>
      <c r="D1" s="31" t="s">
        <v>23</v>
      </c>
      <c r="E1" s="28">
        <v>30</v>
      </c>
      <c r="F1" s="2" t="s">
        <v>17</v>
      </c>
      <c r="G1" s="20">
        <v>16</v>
      </c>
      <c r="H1" s="17"/>
      <c r="I1" s="31" t="s">
        <v>23</v>
      </c>
      <c r="J1" s="28">
        <v>30</v>
      </c>
    </row>
    <row r="2" spans="1:10" x14ac:dyDescent="0.3">
      <c r="A2" s="3" t="s">
        <v>0</v>
      </c>
      <c r="B2" s="24">
        <v>230</v>
      </c>
      <c r="C2" s="25"/>
      <c r="D2" s="26"/>
      <c r="E2" s="19"/>
      <c r="F2" s="4" t="s">
        <v>0</v>
      </c>
      <c r="G2" s="21">
        <v>230</v>
      </c>
      <c r="H2" s="7"/>
      <c r="I2" s="18"/>
      <c r="J2" s="19"/>
    </row>
    <row r="3" spans="1:10" x14ac:dyDescent="0.3">
      <c r="A3" s="3" t="s">
        <v>21</v>
      </c>
      <c r="B3" s="24">
        <v>242.5</v>
      </c>
      <c r="C3" s="25"/>
      <c r="D3" s="27" t="s">
        <v>24</v>
      </c>
      <c r="E3" s="28">
        <v>30</v>
      </c>
      <c r="F3" s="4" t="s">
        <v>2</v>
      </c>
      <c r="G3" s="21">
        <v>150</v>
      </c>
      <c r="H3" s="7"/>
      <c r="I3" s="18"/>
      <c r="J3" s="19"/>
    </row>
    <row r="4" spans="1:10" x14ac:dyDescent="0.3">
      <c r="A4" s="3" t="s">
        <v>1</v>
      </c>
      <c r="B4" s="24">
        <v>420</v>
      </c>
      <c r="C4" s="25"/>
      <c r="D4" s="26"/>
      <c r="E4" s="19"/>
      <c r="F4" s="4" t="s">
        <v>1</v>
      </c>
      <c r="G4" s="21">
        <v>1000</v>
      </c>
      <c r="H4" s="7"/>
      <c r="I4" s="18"/>
      <c r="J4" s="19"/>
    </row>
    <row r="5" spans="1:10" ht="15" thickBot="1" x14ac:dyDescent="0.35">
      <c r="A5" s="3" t="s">
        <v>3</v>
      </c>
      <c r="B5" s="29">
        <f>((B2-2*B1)*(B3-(1*B1+E1) )*(B4-2*B1)/1000000)</f>
        <v>15.095916000000001</v>
      </c>
      <c r="C5" s="25"/>
      <c r="D5" s="26"/>
      <c r="E5" s="19"/>
      <c r="F5" s="4" t="s">
        <v>3</v>
      </c>
      <c r="G5" s="22">
        <f>((G2-2*G1)*(G3-(1*G1+30) )*(G4-2*G1)/1000000)</f>
        <v>19.933056000000001</v>
      </c>
      <c r="H5" s="7"/>
      <c r="I5" s="18"/>
      <c r="J5" s="19"/>
    </row>
    <row r="6" spans="1:10" x14ac:dyDescent="0.3">
      <c r="A6" s="5" t="s">
        <v>15</v>
      </c>
      <c r="B6" s="25"/>
      <c r="C6" s="25"/>
      <c r="D6" s="11" t="s">
        <v>8</v>
      </c>
      <c r="E6" s="12"/>
      <c r="F6" s="6" t="s">
        <v>16</v>
      </c>
      <c r="G6" s="7"/>
      <c r="H6" s="7"/>
      <c r="I6" s="11" t="s">
        <v>8</v>
      </c>
      <c r="J6" s="12"/>
    </row>
    <row r="7" spans="1:10" x14ac:dyDescent="0.3">
      <c r="A7" s="3" t="s">
        <v>7</v>
      </c>
      <c r="B7" s="25">
        <f>B4</f>
        <v>420</v>
      </c>
      <c r="C7" s="25">
        <f>B3+50</f>
        <v>292.5</v>
      </c>
      <c r="D7" s="13" t="s">
        <v>10</v>
      </c>
      <c r="E7" s="14">
        <f>C7+E1</f>
        <v>322.5</v>
      </c>
      <c r="F7" s="4" t="s">
        <v>7</v>
      </c>
      <c r="G7" s="7">
        <f>G4</f>
        <v>1000</v>
      </c>
      <c r="H7" s="7">
        <f>G3</f>
        <v>150</v>
      </c>
      <c r="I7" s="13" t="s">
        <v>10</v>
      </c>
      <c r="J7" s="14">
        <f>H7+J1</f>
        <v>180</v>
      </c>
    </row>
    <row r="8" spans="1:10" x14ac:dyDescent="0.3">
      <c r="A8" s="3" t="s">
        <v>18</v>
      </c>
      <c r="B8" s="25">
        <f>B4</f>
        <v>420</v>
      </c>
      <c r="C8" s="25">
        <f>B3-50</f>
        <v>192.5</v>
      </c>
      <c r="D8" s="13" t="s">
        <v>9</v>
      </c>
      <c r="E8" s="14">
        <f>C8+E1</f>
        <v>222.5</v>
      </c>
      <c r="F8" s="23" t="s">
        <v>18</v>
      </c>
      <c r="G8" s="7">
        <f>G4</f>
        <v>1000</v>
      </c>
      <c r="H8" s="7">
        <f>G3</f>
        <v>150</v>
      </c>
      <c r="I8" s="13" t="s">
        <v>9</v>
      </c>
      <c r="J8" s="14">
        <f>H8+J1</f>
        <v>180</v>
      </c>
    </row>
    <row r="9" spans="1:10" x14ac:dyDescent="0.3">
      <c r="A9" s="3" t="s">
        <v>4</v>
      </c>
      <c r="B9" s="25">
        <f>B2-2*B1</f>
        <v>198</v>
      </c>
      <c r="C9" s="25">
        <f>B3</f>
        <v>242.5</v>
      </c>
      <c r="D9" s="13" t="s">
        <v>11</v>
      </c>
      <c r="E9" s="14">
        <f>B4</f>
        <v>420</v>
      </c>
      <c r="F9" s="4" t="s">
        <v>4</v>
      </c>
      <c r="G9" s="7">
        <f>G2-2*G1</f>
        <v>198</v>
      </c>
      <c r="H9" s="7">
        <f>G3</f>
        <v>150</v>
      </c>
      <c r="I9" s="13" t="s">
        <v>11</v>
      </c>
      <c r="J9" s="14">
        <f>G4</f>
        <v>1000</v>
      </c>
    </row>
    <row r="10" spans="1:10" x14ac:dyDescent="0.3">
      <c r="A10" s="3" t="s">
        <v>5</v>
      </c>
      <c r="B10" s="25">
        <f>B7-2*B1</f>
        <v>388</v>
      </c>
      <c r="C10" s="25">
        <f>B9</f>
        <v>198</v>
      </c>
      <c r="D10" s="13" t="s">
        <v>12</v>
      </c>
      <c r="E10" s="14">
        <f>B2</f>
        <v>230</v>
      </c>
      <c r="F10" s="4" t="s">
        <v>5</v>
      </c>
      <c r="G10" s="7">
        <f>G7-2*G1</f>
        <v>968</v>
      </c>
      <c r="H10" s="7">
        <f>G9</f>
        <v>198</v>
      </c>
      <c r="I10" s="13" t="s">
        <v>12</v>
      </c>
      <c r="J10" s="14">
        <f>G2</f>
        <v>230</v>
      </c>
    </row>
    <row r="11" spans="1:10" ht="15" thickBot="1" x14ac:dyDescent="0.35">
      <c r="A11" s="8" t="s">
        <v>6</v>
      </c>
      <c r="B11" s="9">
        <f>B2/COS(RADIANS(E3))</f>
        <v>265.58112382722783</v>
      </c>
      <c r="C11" s="9">
        <f>B7</f>
        <v>420</v>
      </c>
      <c r="D11" s="15" t="s">
        <v>14</v>
      </c>
      <c r="E11" s="16">
        <f>B11</f>
        <v>265.58112382722783</v>
      </c>
      <c r="F11" s="10" t="s">
        <v>6</v>
      </c>
      <c r="G11" s="9">
        <f>G2</f>
        <v>230</v>
      </c>
      <c r="H11" s="9">
        <f>G7</f>
        <v>1000</v>
      </c>
      <c r="I11" s="15" t="s">
        <v>13</v>
      </c>
      <c r="J11" s="16">
        <f>J10</f>
        <v>230</v>
      </c>
    </row>
    <row r="12" spans="1:10" ht="15" thickBot="1" x14ac:dyDescent="0.35">
      <c r="A12" s="3" t="s">
        <v>22</v>
      </c>
    </row>
    <row r="13" spans="1:10" x14ac:dyDescent="0.3">
      <c r="A13" s="1" t="s">
        <v>17</v>
      </c>
      <c r="B13" s="20">
        <v>16</v>
      </c>
      <c r="C13" s="17"/>
      <c r="D13" s="31" t="s">
        <v>23</v>
      </c>
      <c r="E13" s="30">
        <v>30</v>
      </c>
      <c r="F13" s="2" t="s">
        <v>17</v>
      </c>
      <c r="G13" s="20">
        <v>16</v>
      </c>
      <c r="H13" s="17"/>
      <c r="I13" s="31" t="s">
        <v>23</v>
      </c>
      <c r="J13" s="28">
        <v>30</v>
      </c>
    </row>
    <row r="14" spans="1:10" x14ac:dyDescent="0.3">
      <c r="A14" s="3" t="s">
        <v>0</v>
      </c>
      <c r="B14" s="24">
        <v>230</v>
      </c>
      <c r="C14" s="25"/>
      <c r="D14" s="26"/>
      <c r="E14" s="19"/>
      <c r="F14" s="4" t="s">
        <v>0</v>
      </c>
      <c r="G14" s="21">
        <v>220</v>
      </c>
      <c r="H14" s="7"/>
      <c r="I14" s="18"/>
      <c r="J14" s="19"/>
    </row>
    <row r="15" spans="1:10" x14ac:dyDescent="0.3">
      <c r="A15" s="3" t="s">
        <v>21</v>
      </c>
      <c r="B15" s="24">
        <v>150</v>
      </c>
      <c r="C15" s="25"/>
      <c r="D15" s="27" t="s">
        <v>24</v>
      </c>
      <c r="E15" s="28">
        <v>23</v>
      </c>
      <c r="F15" s="4" t="s">
        <v>2</v>
      </c>
      <c r="G15" s="21">
        <v>200</v>
      </c>
      <c r="H15" s="7"/>
      <c r="I15" s="18"/>
      <c r="J15" s="19"/>
    </row>
    <row r="16" spans="1:10" x14ac:dyDescent="0.3">
      <c r="A16" s="3" t="s">
        <v>1</v>
      </c>
      <c r="B16" s="24">
        <v>1000</v>
      </c>
      <c r="C16" s="25"/>
      <c r="D16" s="26"/>
      <c r="E16" s="19"/>
      <c r="F16" s="4" t="s">
        <v>1</v>
      </c>
      <c r="G16" s="21">
        <v>650</v>
      </c>
      <c r="H16" s="7"/>
      <c r="I16" s="18"/>
      <c r="J16" s="19"/>
    </row>
    <row r="17" spans="1:10" ht="15" thickBot="1" x14ac:dyDescent="0.35">
      <c r="A17" s="3" t="s">
        <v>3</v>
      </c>
      <c r="B17" s="29">
        <f>((B14-2*B13)*(B15-(1*B13+E13) )*(B16-2*B13)/1000000)</f>
        <v>19.933056000000001</v>
      </c>
      <c r="C17" s="25"/>
      <c r="D17" s="26"/>
      <c r="E17" s="19"/>
      <c r="F17" s="4" t="s">
        <v>3</v>
      </c>
      <c r="G17" s="22">
        <f>((G14-2*G13)*(G15-(1*G13+30) )*(G16-2*G13)/1000000)</f>
        <v>17.892336</v>
      </c>
      <c r="H17" s="7"/>
      <c r="I17" s="18"/>
      <c r="J17" s="19"/>
    </row>
    <row r="18" spans="1:10" x14ac:dyDescent="0.3">
      <c r="A18" s="5" t="s">
        <v>15</v>
      </c>
      <c r="B18" s="25"/>
      <c r="C18" s="25"/>
      <c r="D18" s="11" t="s">
        <v>8</v>
      </c>
      <c r="E18" s="12"/>
      <c r="F18" s="6" t="s">
        <v>16</v>
      </c>
      <c r="G18" s="7"/>
      <c r="H18" s="7"/>
      <c r="I18" s="11" t="s">
        <v>8</v>
      </c>
      <c r="J18" s="12"/>
    </row>
    <row r="19" spans="1:10" x14ac:dyDescent="0.3">
      <c r="A19" s="3" t="s">
        <v>7</v>
      </c>
      <c r="B19" s="25">
        <f>B16</f>
        <v>1000</v>
      </c>
      <c r="C19" s="25">
        <f>B15+50</f>
        <v>200</v>
      </c>
      <c r="D19" s="13" t="s">
        <v>10</v>
      </c>
      <c r="E19" s="14">
        <f>C19+E13</f>
        <v>230</v>
      </c>
      <c r="F19" s="4" t="s">
        <v>7</v>
      </c>
      <c r="G19" s="7">
        <f>G16</f>
        <v>650</v>
      </c>
      <c r="H19" s="7">
        <f>G15</f>
        <v>200</v>
      </c>
      <c r="I19" s="13" t="s">
        <v>10</v>
      </c>
      <c r="J19" s="14">
        <f>H19+J13</f>
        <v>230</v>
      </c>
    </row>
    <row r="20" spans="1:10" x14ac:dyDescent="0.3">
      <c r="A20" s="3" t="s">
        <v>18</v>
      </c>
      <c r="B20" s="25">
        <f>B16</f>
        <v>1000</v>
      </c>
      <c r="C20" s="25">
        <f>B15-50</f>
        <v>100</v>
      </c>
      <c r="D20" s="13" t="s">
        <v>9</v>
      </c>
      <c r="E20" s="14">
        <f>C20+E13</f>
        <v>130</v>
      </c>
      <c r="F20" s="3" t="s">
        <v>18</v>
      </c>
      <c r="G20" s="7">
        <f>G16</f>
        <v>650</v>
      </c>
      <c r="H20" s="7">
        <f>G15</f>
        <v>200</v>
      </c>
      <c r="I20" s="13" t="s">
        <v>9</v>
      </c>
      <c r="J20" s="14">
        <f>H20+J13</f>
        <v>230</v>
      </c>
    </row>
    <row r="21" spans="1:10" x14ac:dyDescent="0.3">
      <c r="A21" s="3" t="s">
        <v>4</v>
      </c>
      <c r="B21" s="25">
        <f>B14-2*B13</f>
        <v>198</v>
      </c>
      <c r="C21" s="25">
        <f>B15</f>
        <v>150</v>
      </c>
      <c r="D21" s="13" t="s">
        <v>11</v>
      </c>
      <c r="E21" s="14">
        <f>B16</f>
        <v>1000</v>
      </c>
      <c r="F21" s="4" t="s">
        <v>4</v>
      </c>
      <c r="G21" s="7">
        <f>G14-2*G13</f>
        <v>188</v>
      </c>
      <c r="H21" s="7">
        <f>G15</f>
        <v>200</v>
      </c>
      <c r="I21" s="13" t="s">
        <v>11</v>
      </c>
      <c r="J21" s="14">
        <f>G16</f>
        <v>650</v>
      </c>
    </row>
    <row r="22" spans="1:10" x14ac:dyDescent="0.3">
      <c r="A22" s="3" t="s">
        <v>5</v>
      </c>
      <c r="B22" s="25">
        <f>B19-2*B13</f>
        <v>968</v>
      </c>
      <c r="C22" s="25">
        <f>B21</f>
        <v>198</v>
      </c>
      <c r="D22" s="13" t="s">
        <v>12</v>
      </c>
      <c r="E22" s="14">
        <f>B14</f>
        <v>230</v>
      </c>
      <c r="F22" s="4" t="s">
        <v>5</v>
      </c>
      <c r="G22" s="7">
        <f>G19-2*G13</f>
        <v>618</v>
      </c>
      <c r="H22" s="7">
        <f>G21</f>
        <v>188</v>
      </c>
      <c r="I22" s="13" t="s">
        <v>12</v>
      </c>
      <c r="J22" s="14">
        <f>G14</f>
        <v>220</v>
      </c>
    </row>
    <row r="23" spans="1:10" ht="15" thickBot="1" x14ac:dyDescent="0.35">
      <c r="A23" s="8" t="s">
        <v>6</v>
      </c>
      <c r="B23" s="9">
        <f>B14/COS(RADIANS(E15))</f>
        <v>249.86288680321812</v>
      </c>
      <c r="C23" s="9">
        <f>B19</f>
        <v>1000</v>
      </c>
      <c r="D23" s="15" t="s">
        <v>14</v>
      </c>
      <c r="E23" s="16">
        <f>B23</f>
        <v>249.86288680321812</v>
      </c>
      <c r="F23" s="10" t="s">
        <v>6</v>
      </c>
      <c r="G23" s="9">
        <f>G14</f>
        <v>220</v>
      </c>
      <c r="H23" s="9">
        <f>G19</f>
        <v>650</v>
      </c>
      <c r="I23" s="15" t="s">
        <v>13</v>
      </c>
      <c r="J23" s="16">
        <f>J22</f>
        <v>220</v>
      </c>
    </row>
  </sheetData>
  <sheetProtection sheet="1" objects="1" scenarios="1"/>
  <conditionalFormatting sqref="B5">
    <cfRule type="cellIs" dxfId="4" priority="9" operator="lessThan">
      <formula>17</formula>
    </cfRule>
  </conditionalFormatting>
  <conditionalFormatting sqref="G5">
    <cfRule type="cellIs" dxfId="2" priority="4" operator="lessThan">
      <formula>17</formula>
    </cfRule>
  </conditionalFormatting>
  <conditionalFormatting sqref="G17">
    <cfRule type="cellIs" dxfId="1" priority="3" operator="lessThan">
      <formula>17</formula>
    </cfRule>
  </conditionalFormatting>
  <conditionalFormatting sqref="B17">
    <cfRule type="cellIs" dxfId="0" priority="1" operator="lessThan">
      <formula>17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5"/>
  <sheetViews>
    <sheetView topLeftCell="A2" workbookViewId="0">
      <selection activeCell="I12" sqref="I12"/>
    </sheetView>
  </sheetViews>
  <sheetFormatPr defaultRowHeight="14.4" x14ac:dyDescent="0.3"/>
  <cols>
    <col min="3" max="3" width="1.77734375" bestFit="1" customWidth="1"/>
  </cols>
  <sheetData>
    <row r="1" spans="1:5" x14ac:dyDescent="0.3">
      <c r="A1" t="s">
        <v>7</v>
      </c>
      <c r="B1">
        <v>1000</v>
      </c>
      <c r="C1" t="s">
        <v>19</v>
      </c>
      <c r="D1">
        <v>210</v>
      </c>
      <c r="E1" t="s">
        <v>20</v>
      </c>
    </row>
    <row r="2" spans="1:5" x14ac:dyDescent="0.3">
      <c r="A2" t="s">
        <v>18</v>
      </c>
      <c r="B2">
        <v>1000</v>
      </c>
      <c r="C2" t="s">
        <v>19</v>
      </c>
      <c r="D2">
        <v>110</v>
      </c>
      <c r="E2" t="s">
        <v>20</v>
      </c>
    </row>
    <row r="3" spans="1:5" x14ac:dyDescent="0.3">
      <c r="A3" t="s">
        <v>4</v>
      </c>
      <c r="B3">
        <v>210</v>
      </c>
      <c r="C3" t="s">
        <v>19</v>
      </c>
      <c r="D3">
        <v>160</v>
      </c>
      <c r="E3" t="s">
        <v>20</v>
      </c>
    </row>
    <row r="4" spans="1:5" x14ac:dyDescent="0.3">
      <c r="A4" t="s">
        <v>5</v>
      </c>
      <c r="B4">
        <v>1000</v>
      </c>
      <c r="C4" t="s">
        <v>19</v>
      </c>
      <c r="D4">
        <v>210</v>
      </c>
      <c r="E4" t="s">
        <v>20</v>
      </c>
    </row>
    <row r="5" spans="1:5" x14ac:dyDescent="0.3">
      <c r="A5" t="s">
        <v>6</v>
      </c>
      <c r="B5">
        <v>235</v>
      </c>
      <c r="C5" t="s">
        <v>19</v>
      </c>
      <c r="D5">
        <v>1000</v>
      </c>
      <c r="E5" t="s">
        <v>20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Kalkylblad</vt:lpstr>
      </vt:variant>
      <vt:variant>
        <vt:i4>2</vt:i4>
      </vt:variant>
    </vt:vector>
  </HeadingPairs>
  <TitlesOfParts>
    <vt:vector size="2" baseType="lpstr">
      <vt:lpstr>mått</vt:lpstr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2026-01-06T09:13:49Z</dcterms:modified>
</cp:coreProperties>
</file>