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650" windowHeight="7260"/>
  </bookViews>
  <sheets>
    <sheet name="mått" sheetId="5" r:id="rId1"/>
  </sheets>
  <calcPr calcId="152511"/>
</workbook>
</file>

<file path=xl/calcChain.xml><?xml version="1.0" encoding="utf-8"?>
<calcChain xmlns="http://schemas.openxmlformats.org/spreadsheetml/2006/main">
  <c r="G23" i="5" l="1"/>
  <c r="G11" i="5"/>
  <c r="B23" i="5"/>
  <c r="B11" i="5"/>
  <c r="B10" i="5"/>
  <c r="B7" i="5"/>
  <c r="B17" i="5" l="1"/>
  <c r="G17" i="5"/>
  <c r="G5" i="5"/>
  <c r="B5" i="5"/>
  <c r="E23" i="5"/>
  <c r="J22" i="5"/>
  <c r="J23" i="5" s="1"/>
  <c r="E22" i="5"/>
  <c r="J21" i="5"/>
  <c r="H21" i="5"/>
  <c r="G21" i="5"/>
  <c r="H22" i="5" s="1"/>
  <c r="E21" i="5"/>
  <c r="C21" i="5"/>
  <c r="B21" i="5"/>
  <c r="C22" i="5" s="1"/>
  <c r="H20" i="5"/>
  <c r="J20" i="5" s="1"/>
  <c r="G20" i="5"/>
  <c r="C20" i="5"/>
  <c r="E20" i="5" s="1"/>
  <c r="B20" i="5"/>
  <c r="H19" i="5"/>
  <c r="J19" i="5" s="1"/>
  <c r="G19" i="5"/>
  <c r="H23" i="5" s="1"/>
  <c r="C19" i="5"/>
  <c r="E19" i="5" s="1"/>
  <c r="B19" i="5"/>
  <c r="C23" i="5" s="1"/>
  <c r="G22" i="5" l="1"/>
  <c r="B22" i="5"/>
  <c r="J9" i="5"/>
  <c r="E9" i="5"/>
  <c r="J10" i="5"/>
  <c r="J11" i="5" s="1"/>
  <c r="E10" i="5"/>
  <c r="E11" i="5"/>
  <c r="H7" i="5"/>
  <c r="J7" i="5" s="1"/>
  <c r="H8" i="5"/>
  <c r="J8" i="5" s="1"/>
  <c r="H9" i="5"/>
  <c r="G9" i="5"/>
  <c r="H10" i="5" s="1"/>
  <c r="G8" i="5"/>
  <c r="G7" i="5"/>
  <c r="H11" i="5" s="1"/>
  <c r="G10" i="5" l="1"/>
  <c r="C8" i="5" l="1"/>
  <c r="E8" i="5" s="1"/>
  <c r="C7" i="5"/>
  <c r="E7" i="5" s="1"/>
  <c r="B8" i="5"/>
  <c r="C11" i="5"/>
  <c r="C9" i="5"/>
  <c r="B9" i="5"/>
  <c r="C10" i="5" s="1"/>
</calcChain>
</file>

<file path=xl/sharedStrings.xml><?xml version="1.0" encoding="utf-8"?>
<sst xmlns="http://schemas.openxmlformats.org/spreadsheetml/2006/main" count="72" uniqueCount="20">
  <si>
    <t>Bredd</t>
  </si>
  <si>
    <t>Höjd</t>
  </si>
  <si>
    <t>Djup</t>
  </si>
  <si>
    <t>Volym:</t>
  </si>
  <si>
    <t>Botten, Toppen</t>
  </si>
  <si>
    <t>Bakstycke</t>
  </si>
  <si>
    <t>Front:</t>
  </si>
  <si>
    <t>Utsidor:</t>
  </si>
  <si>
    <t>Yttermått</t>
  </si>
  <si>
    <t>Innersida:</t>
  </si>
  <si>
    <t>Yttersida:</t>
  </si>
  <si>
    <t>Höjd:</t>
  </si>
  <si>
    <t>Bredd baksida:</t>
  </si>
  <si>
    <t>30 mm tjock baffel</t>
  </si>
  <si>
    <t>Bredd rak baffel:</t>
  </si>
  <si>
    <r>
      <t xml:space="preserve">Bredd </t>
    </r>
    <r>
      <rPr>
        <sz val="9"/>
        <color rgb="FFFF0000"/>
        <rFont val="Calibri"/>
        <family val="2"/>
        <scheme val="minor"/>
      </rPr>
      <t>sned</t>
    </r>
    <r>
      <rPr>
        <sz val="9"/>
        <color theme="1"/>
        <rFont val="Calibri"/>
        <family val="2"/>
        <scheme val="minor"/>
      </rPr>
      <t xml:space="preserve"> baffel:</t>
    </r>
  </si>
  <si>
    <r>
      <rPr>
        <b/>
        <sz val="9"/>
        <color rgb="FFFF0000"/>
        <rFont val="Calibri"/>
        <family val="2"/>
        <scheme val="minor"/>
      </rPr>
      <t>Vinklad</t>
    </r>
    <r>
      <rPr>
        <b/>
        <sz val="9"/>
        <color theme="1"/>
        <rFont val="Calibri"/>
        <family val="2"/>
        <scheme val="minor"/>
      </rPr>
      <t xml:space="preserve"> baffel:</t>
    </r>
  </si>
  <si>
    <r>
      <rPr>
        <b/>
        <sz val="9"/>
        <color rgb="FFFF0000"/>
        <rFont val="Calibri"/>
        <family val="2"/>
        <scheme val="minor"/>
      </rPr>
      <t>Rak</t>
    </r>
    <r>
      <rPr>
        <b/>
        <sz val="9"/>
        <color theme="1"/>
        <rFont val="Calibri"/>
        <family val="2"/>
        <scheme val="minor"/>
      </rPr>
      <t xml:space="preserve"> baffel:</t>
    </r>
  </si>
  <si>
    <t>MDF exkl baffel</t>
  </si>
  <si>
    <t>Insidor: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</si>
</sst>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/>
    <xf numFmtId="0" fontId="1" fillId="2" borderId="7" xfId="0" applyFont="1" applyFill="1" applyBorder="1"/>
    <xf numFmtId="0" fontId="2" fillId="2" borderId="3" xfId="0" applyFont="1" applyFill="1" applyBorder="1" applyAlignment="1">
      <alignment horizontal="left" indent="1"/>
    </xf>
    <xf numFmtId="0" fontId="2" fillId="2" borderId="0" xfId="0" applyFont="1" applyFill="1" applyBorder="1" applyAlignment="1">
      <alignment horizontal="left" indent="1"/>
    </xf>
    <xf numFmtId="0" fontId="1" fillId="2" borderId="3" xfId="0" applyFont="1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 indent="1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0" xfId="0" applyFont="1" applyFill="1" applyBorder="1"/>
    <xf numFmtId="0" fontId="2" fillId="2" borderId="4" xfId="0" applyFont="1" applyFill="1" applyBorder="1"/>
    <xf numFmtId="0" fontId="2" fillId="0" borderId="7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2" fontId="2" fillId="2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2" sqref="B2"/>
    </sheetView>
  </sheetViews>
  <sheetFormatPr defaultRowHeight="14.5" x14ac:dyDescent="0.35"/>
  <cols>
    <col min="1" max="1" width="13.7265625" bestFit="1" customWidth="1"/>
    <col min="2" max="2" width="5.26953125" bestFit="1" customWidth="1"/>
    <col min="3" max="3" width="3.81640625" bestFit="1" customWidth="1"/>
    <col min="4" max="4" width="13.36328125" bestFit="1" customWidth="1"/>
    <col min="5" max="5" width="5.26953125" bestFit="1" customWidth="1"/>
    <col min="6" max="6" width="12.453125" bestFit="1" customWidth="1"/>
    <col min="7" max="7" width="5.26953125" bestFit="1" customWidth="1"/>
    <col min="8" max="8" width="4.81640625" bestFit="1" customWidth="1"/>
    <col min="9" max="9" width="13.36328125" bestFit="1" customWidth="1"/>
    <col min="10" max="10" width="3.26953125" bestFit="1" customWidth="1"/>
  </cols>
  <sheetData>
    <row r="1" spans="1:10" x14ac:dyDescent="0.35">
      <c r="A1" s="1" t="s">
        <v>18</v>
      </c>
      <c r="B1" s="21">
        <v>16</v>
      </c>
      <c r="C1" s="17"/>
      <c r="D1" s="18" t="s">
        <v>13</v>
      </c>
      <c r="E1" s="12"/>
      <c r="F1" s="2" t="s">
        <v>18</v>
      </c>
      <c r="G1" s="21">
        <v>16</v>
      </c>
      <c r="H1" s="17"/>
      <c r="I1" s="18" t="s">
        <v>13</v>
      </c>
      <c r="J1" s="12"/>
    </row>
    <row r="2" spans="1:10" x14ac:dyDescent="0.35">
      <c r="A2" s="3" t="s">
        <v>0</v>
      </c>
      <c r="B2" s="22">
        <v>240</v>
      </c>
      <c r="C2" s="7"/>
      <c r="D2" s="19"/>
      <c r="E2" s="20"/>
      <c r="F2" s="4" t="s">
        <v>0</v>
      </c>
      <c r="G2" s="22">
        <v>240</v>
      </c>
      <c r="H2" s="7"/>
      <c r="I2" s="19"/>
      <c r="J2" s="20"/>
    </row>
    <row r="3" spans="1:10" x14ac:dyDescent="0.35">
      <c r="A3" s="3" t="s">
        <v>2</v>
      </c>
      <c r="B3" s="22">
        <v>250</v>
      </c>
      <c r="C3" s="7"/>
      <c r="D3" s="19"/>
      <c r="E3" s="20"/>
      <c r="F3" s="4" t="s">
        <v>2</v>
      </c>
      <c r="G3" s="22">
        <v>200</v>
      </c>
      <c r="H3" s="7"/>
      <c r="I3" s="19"/>
      <c r="J3" s="20"/>
    </row>
    <row r="4" spans="1:10" x14ac:dyDescent="0.35">
      <c r="A4" s="3" t="s">
        <v>1</v>
      </c>
      <c r="B4" s="22">
        <v>440</v>
      </c>
      <c r="C4" s="7"/>
      <c r="D4" s="19"/>
      <c r="E4" s="20"/>
      <c r="F4" s="4" t="s">
        <v>1</v>
      </c>
      <c r="G4" s="22">
        <v>600</v>
      </c>
      <c r="H4" s="7"/>
      <c r="I4" s="19"/>
      <c r="J4" s="20"/>
    </row>
    <row r="5" spans="1:10" ht="15" thickBot="1" x14ac:dyDescent="0.4">
      <c r="A5" s="3" t="s">
        <v>3</v>
      </c>
      <c r="B5" s="23">
        <f>((B2-2*B1)*(B3-(1*B1+30) )*(B4-2*B1)/1000000)</f>
        <v>17.312256000000001</v>
      </c>
      <c r="C5" s="7"/>
      <c r="D5" s="19"/>
      <c r="E5" s="20"/>
      <c r="F5" s="4" t="s">
        <v>3</v>
      </c>
      <c r="G5" s="23">
        <f>((G2-2*G1)*(G3-(1*G1+30) )*(G4-2*G1)/1000000)</f>
        <v>18.194175999999999</v>
      </c>
      <c r="H5" s="7"/>
      <c r="I5" s="19"/>
      <c r="J5" s="20"/>
    </row>
    <row r="6" spans="1:10" x14ac:dyDescent="0.35">
      <c r="A6" s="5" t="s">
        <v>16</v>
      </c>
      <c r="B6" s="7"/>
      <c r="C6" s="7"/>
      <c r="D6" s="11" t="s">
        <v>8</v>
      </c>
      <c r="E6" s="12"/>
      <c r="F6" s="6" t="s">
        <v>17</v>
      </c>
      <c r="G6" s="7"/>
      <c r="H6" s="7"/>
      <c r="I6" s="11" t="s">
        <v>8</v>
      </c>
      <c r="J6" s="12"/>
    </row>
    <row r="7" spans="1:10" x14ac:dyDescent="0.35">
      <c r="A7" s="3" t="s">
        <v>7</v>
      </c>
      <c r="B7" s="7">
        <f>B4</f>
        <v>440</v>
      </c>
      <c r="C7" s="7">
        <f>B3+50</f>
        <v>300</v>
      </c>
      <c r="D7" s="13" t="s">
        <v>10</v>
      </c>
      <c r="E7" s="14">
        <f>C7+30</f>
        <v>330</v>
      </c>
      <c r="F7" s="4" t="s">
        <v>7</v>
      </c>
      <c r="G7" s="7">
        <f>G4</f>
        <v>600</v>
      </c>
      <c r="H7" s="7">
        <f>G3</f>
        <v>200</v>
      </c>
      <c r="I7" s="13" t="s">
        <v>10</v>
      </c>
      <c r="J7" s="14">
        <f>H7+30</f>
        <v>230</v>
      </c>
    </row>
    <row r="8" spans="1:10" x14ac:dyDescent="0.35">
      <c r="A8" s="3" t="s">
        <v>19</v>
      </c>
      <c r="B8" s="7">
        <f>B4</f>
        <v>440</v>
      </c>
      <c r="C8" s="7">
        <f>B3-50</f>
        <v>200</v>
      </c>
      <c r="D8" s="13" t="s">
        <v>9</v>
      </c>
      <c r="E8" s="14">
        <f>C8+30</f>
        <v>230</v>
      </c>
      <c r="F8" s="3" t="s">
        <v>19</v>
      </c>
      <c r="G8" s="7">
        <f>G4</f>
        <v>600</v>
      </c>
      <c r="H8" s="7">
        <f>G3</f>
        <v>200</v>
      </c>
      <c r="I8" s="13" t="s">
        <v>9</v>
      </c>
      <c r="J8" s="14">
        <f>H8+30</f>
        <v>230</v>
      </c>
    </row>
    <row r="9" spans="1:10" x14ac:dyDescent="0.35">
      <c r="A9" s="3" t="s">
        <v>4</v>
      </c>
      <c r="B9" s="7">
        <f>B2-2*B1</f>
        <v>208</v>
      </c>
      <c r="C9" s="7">
        <f>B3</f>
        <v>250</v>
      </c>
      <c r="D9" s="13" t="s">
        <v>11</v>
      </c>
      <c r="E9" s="14">
        <f>B4</f>
        <v>440</v>
      </c>
      <c r="F9" s="4" t="s">
        <v>4</v>
      </c>
      <c r="G9" s="7">
        <f>G2-2*G1</f>
        <v>208</v>
      </c>
      <c r="H9" s="7">
        <f>G3</f>
        <v>200</v>
      </c>
      <c r="I9" s="13" t="s">
        <v>11</v>
      </c>
      <c r="J9" s="14">
        <f>G4</f>
        <v>600</v>
      </c>
    </row>
    <row r="10" spans="1:10" x14ac:dyDescent="0.35">
      <c r="A10" s="3" t="s">
        <v>5</v>
      </c>
      <c r="B10" s="7">
        <f>B7-2*B1</f>
        <v>408</v>
      </c>
      <c r="C10" s="7">
        <f>B9</f>
        <v>208</v>
      </c>
      <c r="D10" s="13" t="s">
        <v>12</v>
      </c>
      <c r="E10" s="14">
        <f>B2</f>
        <v>240</v>
      </c>
      <c r="F10" s="4" t="s">
        <v>5</v>
      </c>
      <c r="G10" s="7">
        <f>G7-2*G1</f>
        <v>568</v>
      </c>
      <c r="H10" s="7">
        <f>G9</f>
        <v>208</v>
      </c>
      <c r="I10" s="13" t="s">
        <v>12</v>
      </c>
      <c r="J10" s="14">
        <f>G2</f>
        <v>240</v>
      </c>
    </row>
    <row r="11" spans="1:10" ht="15" thickBot="1" x14ac:dyDescent="0.4">
      <c r="A11" s="8" t="s">
        <v>6</v>
      </c>
      <c r="B11" s="9">
        <f>B2/COS(RADIANS(23))</f>
        <v>260.72649057727108</v>
      </c>
      <c r="C11" s="9">
        <f>B7</f>
        <v>440</v>
      </c>
      <c r="D11" s="15" t="s">
        <v>15</v>
      </c>
      <c r="E11" s="16">
        <f>B11</f>
        <v>260.72649057727108</v>
      </c>
      <c r="F11" s="10" t="s">
        <v>6</v>
      </c>
      <c r="G11" s="9">
        <f>G2</f>
        <v>240</v>
      </c>
      <c r="H11" s="9">
        <f>G7</f>
        <v>600</v>
      </c>
      <c r="I11" s="15" t="s">
        <v>14</v>
      </c>
      <c r="J11" s="16">
        <f>J10</f>
        <v>240</v>
      </c>
    </row>
    <row r="12" spans="1:10" ht="7.5" customHeight="1" thickBot="1" x14ac:dyDescent="0.4"/>
    <row r="13" spans="1:10" x14ac:dyDescent="0.35">
      <c r="A13" s="1" t="s">
        <v>18</v>
      </c>
      <c r="B13" s="21">
        <v>16</v>
      </c>
      <c r="C13" s="17"/>
      <c r="D13" s="18" t="s">
        <v>13</v>
      </c>
      <c r="E13" s="12"/>
      <c r="F13" s="2" t="s">
        <v>18</v>
      </c>
      <c r="G13" s="21">
        <v>16</v>
      </c>
      <c r="H13" s="17"/>
      <c r="I13" s="18" t="s">
        <v>13</v>
      </c>
      <c r="J13" s="12"/>
    </row>
    <row r="14" spans="1:10" x14ac:dyDescent="0.35">
      <c r="A14" s="3" t="s">
        <v>0</v>
      </c>
      <c r="B14" s="22">
        <v>240</v>
      </c>
      <c r="C14" s="7"/>
      <c r="D14" s="19"/>
      <c r="E14" s="20"/>
      <c r="F14" s="4" t="s">
        <v>0</v>
      </c>
      <c r="G14" s="22">
        <v>220</v>
      </c>
      <c r="H14" s="7"/>
      <c r="I14" s="19"/>
      <c r="J14" s="20"/>
    </row>
    <row r="15" spans="1:10" x14ac:dyDescent="0.35">
      <c r="A15" s="3" t="s">
        <v>2</v>
      </c>
      <c r="B15" s="22">
        <v>140</v>
      </c>
      <c r="C15" s="7"/>
      <c r="D15" s="19"/>
      <c r="E15" s="20"/>
      <c r="F15" s="4" t="s">
        <v>2</v>
      </c>
      <c r="G15" s="22">
        <v>200</v>
      </c>
      <c r="H15" s="7"/>
      <c r="I15" s="19"/>
      <c r="J15" s="20"/>
    </row>
    <row r="16" spans="1:10" x14ac:dyDescent="0.35">
      <c r="A16" s="3" t="s">
        <v>1</v>
      </c>
      <c r="B16" s="22">
        <v>950</v>
      </c>
      <c r="C16" s="7"/>
      <c r="D16" s="19"/>
      <c r="E16" s="20"/>
      <c r="F16" s="4" t="s">
        <v>1</v>
      </c>
      <c r="G16" s="22">
        <v>650</v>
      </c>
      <c r="H16" s="7"/>
      <c r="I16" s="19"/>
      <c r="J16" s="20"/>
    </row>
    <row r="17" spans="1:10" ht="15" thickBot="1" x14ac:dyDescent="0.4">
      <c r="A17" s="3" t="s">
        <v>3</v>
      </c>
      <c r="B17" s="23">
        <f>((B14-2*B13)*(B15-(1*B13+30) )*(B16-2*B13)/1000000)</f>
        <v>17.948736</v>
      </c>
      <c r="C17" s="7"/>
      <c r="D17" s="19"/>
      <c r="E17" s="20"/>
      <c r="F17" s="4" t="s">
        <v>3</v>
      </c>
      <c r="G17" s="23">
        <f>((G14-2*G13)*(G15-(1*G13+30) )*(G16-2*G13)/1000000)</f>
        <v>17.892336</v>
      </c>
      <c r="H17" s="7"/>
      <c r="I17" s="19"/>
      <c r="J17" s="20"/>
    </row>
    <row r="18" spans="1:10" x14ac:dyDescent="0.35">
      <c r="A18" s="5" t="s">
        <v>16</v>
      </c>
      <c r="B18" s="7"/>
      <c r="C18" s="7"/>
      <c r="D18" s="11" t="s">
        <v>8</v>
      </c>
      <c r="E18" s="12"/>
      <c r="F18" s="6" t="s">
        <v>17</v>
      </c>
      <c r="G18" s="7"/>
      <c r="H18" s="7"/>
      <c r="I18" s="11" t="s">
        <v>8</v>
      </c>
      <c r="J18" s="12"/>
    </row>
    <row r="19" spans="1:10" x14ac:dyDescent="0.35">
      <c r="A19" s="3" t="s">
        <v>7</v>
      </c>
      <c r="B19" s="7">
        <f>B16</f>
        <v>950</v>
      </c>
      <c r="C19" s="7">
        <f>B15+50</f>
        <v>190</v>
      </c>
      <c r="D19" s="13" t="s">
        <v>10</v>
      </c>
      <c r="E19" s="14">
        <f>C19+30</f>
        <v>220</v>
      </c>
      <c r="F19" s="4" t="s">
        <v>7</v>
      </c>
      <c r="G19" s="7">
        <f>G16</f>
        <v>650</v>
      </c>
      <c r="H19" s="7">
        <f>G15</f>
        <v>200</v>
      </c>
      <c r="I19" s="13" t="s">
        <v>10</v>
      </c>
      <c r="J19" s="14">
        <f>H19+30</f>
        <v>230</v>
      </c>
    </row>
    <row r="20" spans="1:10" x14ac:dyDescent="0.35">
      <c r="A20" s="3" t="s">
        <v>19</v>
      </c>
      <c r="B20" s="7">
        <f>B16</f>
        <v>950</v>
      </c>
      <c r="C20" s="7">
        <f>B15-50</f>
        <v>90</v>
      </c>
      <c r="D20" s="13" t="s">
        <v>9</v>
      </c>
      <c r="E20" s="14">
        <f>C20+30</f>
        <v>120</v>
      </c>
      <c r="F20" s="3" t="s">
        <v>19</v>
      </c>
      <c r="G20" s="7">
        <f>G16</f>
        <v>650</v>
      </c>
      <c r="H20" s="7">
        <f>G15</f>
        <v>200</v>
      </c>
      <c r="I20" s="13" t="s">
        <v>9</v>
      </c>
      <c r="J20" s="14">
        <f>H20+30</f>
        <v>230</v>
      </c>
    </row>
    <row r="21" spans="1:10" x14ac:dyDescent="0.35">
      <c r="A21" s="3" t="s">
        <v>4</v>
      </c>
      <c r="B21" s="7">
        <f>B14-2*B13</f>
        <v>208</v>
      </c>
      <c r="C21" s="7">
        <f>B15</f>
        <v>140</v>
      </c>
      <c r="D21" s="13" t="s">
        <v>11</v>
      </c>
      <c r="E21" s="14">
        <f>B16</f>
        <v>950</v>
      </c>
      <c r="F21" s="4" t="s">
        <v>4</v>
      </c>
      <c r="G21" s="7">
        <f>G14-2*G13</f>
        <v>188</v>
      </c>
      <c r="H21" s="7">
        <f>G15</f>
        <v>200</v>
      </c>
      <c r="I21" s="13" t="s">
        <v>11</v>
      </c>
      <c r="J21" s="14">
        <f>G16</f>
        <v>650</v>
      </c>
    </row>
    <row r="22" spans="1:10" x14ac:dyDescent="0.35">
      <c r="A22" s="3" t="s">
        <v>5</v>
      </c>
      <c r="B22" s="7">
        <f>B19-2*B13</f>
        <v>918</v>
      </c>
      <c r="C22" s="7">
        <f>B21</f>
        <v>208</v>
      </c>
      <c r="D22" s="13" t="s">
        <v>12</v>
      </c>
      <c r="E22" s="14">
        <f>B14</f>
        <v>240</v>
      </c>
      <c r="F22" s="4" t="s">
        <v>5</v>
      </c>
      <c r="G22" s="7">
        <f>G19-2*G13</f>
        <v>618</v>
      </c>
      <c r="H22" s="7">
        <f>G21</f>
        <v>188</v>
      </c>
      <c r="I22" s="13" t="s">
        <v>12</v>
      </c>
      <c r="J22" s="14">
        <f>G14</f>
        <v>220</v>
      </c>
    </row>
    <row r="23" spans="1:10" ht="15" thickBot="1" x14ac:dyDescent="0.4">
      <c r="A23" s="8" t="s">
        <v>6</v>
      </c>
      <c r="B23" s="9">
        <f>B14/COS(RADIANS(23))</f>
        <v>260.72649057727108</v>
      </c>
      <c r="C23" s="9">
        <f>B19</f>
        <v>950</v>
      </c>
      <c r="D23" s="15" t="s">
        <v>15</v>
      </c>
      <c r="E23" s="16">
        <f>B23</f>
        <v>260.72649057727108</v>
      </c>
      <c r="F23" s="10" t="s">
        <v>6</v>
      </c>
      <c r="G23" s="9">
        <f>G14</f>
        <v>220</v>
      </c>
      <c r="H23" s="9">
        <f>G19</f>
        <v>650</v>
      </c>
      <c r="I23" s="15" t="s">
        <v>14</v>
      </c>
      <c r="J23" s="16">
        <f>J22</f>
        <v>220</v>
      </c>
    </row>
  </sheetData>
  <sheetProtection sheet="1" objects="1" scenarios="1"/>
  <conditionalFormatting sqref="B5">
    <cfRule type="cellIs" dxfId="3" priority="8" operator="lessThan">
      <formula>17</formula>
    </cfRule>
  </conditionalFormatting>
  <conditionalFormatting sqref="G5">
    <cfRule type="cellIs" dxfId="2" priority="3" operator="lessThan">
      <formula>17</formula>
    </cfRule>
  </conditionalFormatting>
  <conditionalFormatting sqref="G17">
    <cfRule type="cellIs" dxfId="1" priority="2" operator="lessThan">
      <formula>17</formula>
    </cfRule>
  </conditionalFormatting>
  <conditionalFormatting sqref="B17">
    <cfRule type="cellIs" dxfId="0" priority="1" operator="lessThan">
      <formula>17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mått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2023-01-21T07:41:06Z</dcterms:modified>
</cp:coreProperties>
</file>